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penter.ALLEN0\Documents\KACCT\"/>
    </mc:Choice>
  </mc:AlternateContent>
  <bookViews>
    <workbookView xWindow="0" yWindow="0" windowWidth="28800" windowHeight="12930"/>
  </bookViews>
  <sheets>
    <sheet name="Allen Community College" sheetId="1" r:id="rId1"/>
  </sheets>
  <definedNames>
    <definedName name="_xlnm.Print_Area" localSheetId="0">'Allen Community College'!$A$1:$BJ$13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" i="1" l="1"/>
  <c r="AO3" i="1"/>
  <c r="AM3" i="1"/>
  <c r="AK3" i="1"/>
  <c r="AH3" i="1"/>
  <c r="AD3" i="1"/>
  <c r="AF3" i="1"/>
  <c r="AB3" i="1" l="1"/>
  <c r="P8" i="1" l="1"/>
  <c r="Q8" i="1"/>
  <c r="R8" i="1"/>
  <c r="O8" i="1"/>
  <c r="M3" i="1"/>
  <c r="L3" i="1"/>
  <c r="K3" i="1"/>
  <c r="J3" i="1"/>
</calcChain>
</file>

<file path=xl/sharedStrings.xml><?xml version="1.0" encoding="utf-8"?>
<sst xmlns="http://schemas.openxmlformats.org/spreadsheetml/2006/main" count="100" uniqueCount="76">
  <si>
    <t>List of Courses Which will transfer</t>
  </si>
  <si>
    <t>In District</t>
  </si>
  <si>
    <t>Out of District</t>
  </si>
  <si>
    <t>International</t>
  </si>
  <si>
    <t>Aggregate amount of property tax revenues collected</t>
  </si>
  <si>
    <t>FY 2018</t>
  </si>
  <si>
    <t>FY 2017</t>
  </si>
  <si>
    <t>FY 2019</t>
  </si>
  <si>
    <t>FY 17-18 % Increase</t>
  </si>
  <si>
    <t>FY 18-19 % Increase</t>
  </si>
  <si>
    <t>Total Mill Levy</t>
  </si>
  <si>
    <t>Out of State</t>
  </si>
  <si>
    <t>Tuition per Credit Hour</t>
  </si>
  <si>
    <t>Tuition and Fee 
Total Per Credit Hour</t>
  </si>
  <si>
    <t>Student Fee
Type</t>
  </si>
  <si>
    <t>TOTAL</t>
  </si>
  <si>
    <t>% of students attending each campus (site) of college</t>
  </si>
  <si>
    <t>College-Campus (Site)</t>
  </si>
  <si>
    <t>https://www.kansasregents.org/transfer_articulation</t>
  </si>
  <si>
    <t>Student Served Overall Percentages at the Community College</t>
  </si>
  <si>
    <r>
      <t xml:space="preserve">Fees per Credit Hour 
</t>
    </r>
    <r>
      <rPr>
        <b/>
        <sz val="10"/>
        <color theme="1"/>
        <rFont val="Arial Narrow"/>
        <family val="2"/>
      </rPr>
      <t>(Doesn't include course specific fees.)</t>
    </r>
  </si>
  <si>
    <t>Student Fee Type and Amount
(Doesn't include course specific fees.)</t>
  </si>
  <si>
    <t xml:space="preserve">% of college students residing out of district </t>
  </si>
  <si>
    <t>% of college students residing in service area</t>
  </si>
  <si>
    <t xml:space="preserve">% of college students residing
 in-district </t>
  </si>
  <si>
    <t xml:space="preserve">Definitions: </t>
  </si>
  <si>
    <t>In-District Student</t>
  </si>
  <si>
    <t>Out-of-District Student</t>
  </si>
  <si>
    <t>Out-of-State Student</t>
  </si>
  <si>
    <t>International Student</t>
  </si>
  <si>
    <t>A student who is not a resident of the state of Kansas.</t>
  </si>
  <si>
    <t>A student who is not a resident of the United States.</t>
  </si>
  <si>
    <t>A student who resides in the home county of the college and where taxes to support the college are therefore levied.</t>
  </si>
  <si>
    <t>A student who is a Kansas resident, but not a resident of the colleges home county, where taxes to support the college are levied.</t>
  </si>
  <si>
    <t>Scholarships Amounts Disbursed</t>
  </si>
  <si>
    <t>Athletic Scholarship Amounts Disbursed</t>
  </si>
  <si>
    <t>Non-Athletic Scholarship Amounts Disbursed</t>
  </si>
  <si>
    <t>Student Fees</t>
  </si>
  <si>
    <t>Technology Fee</t>
  </si>
  <si>
    <t>Book Rent/ Material Fees</t>
  </si>
  <si>
    <t>Burlingame</t>
  </si>
  <si>
    <t>Iola</t>
  </si>
  <si>
    <t>Online</t>
  </si>
  <si>
    <t>Students are often served in more than one location.  Students are counted in each percentage at each location they are served in and therefore percentages won't sum to 100%.</t>
  </si>
  <si>
    <t>FY 2020</t>
  </si>
  <si>
    <t>FY19-20 % Decrease</t>
  </si>
  <si>
    <t>FY 19-20  % Decrease</t>
  </si>
  <si>
    <t>FY 17-18 % Decrease</t>
  </si>
  <si>
    <t>College Foundation AY 2020</t>
  </si>
  <si>
    <t>Pell AY 2020</t>
  </si>
  <si>
    <t>Athletic Scholarships $ disbursed out of state AY 2020</t>
  </si>
  <si>
    <t>* Effective 2020-2021 Academic Year</t>
  </si>
  <si>
    <r>
      <t xml:space="preserve">* Effective 2020-2021 Academic Year. </t>
    </r>
    <r>
      <rPr>
        <sz val="11"/>
        <color rgb="FFFF0000"/>
        <rFont val="Arial Narrow"/>
        <family val="2"/>
      </rPr>
      <t xml:space="preserve">Fees include a Book Rent/Material Fee, which covers most required books and materials for Allen courses. </t>
    </r>
    <r>
      <rPr>
        <sz val="11"/>
        <rFont val="Arial Narrow"/>
        <family val="2"/>
      </rPr>
      <t>International Students are required to purchase Health Insurance at an estimated $900/semester</t>
    </r>
  </si>
  <si>
    <t>* Effective 2020-2021 Academic Year.</t>
  </si>
  <si>
    <t>*Reporting Period 2020-2021 Academic Year.</t>
  </si>
  <si>
    <t xml:space="preserve">*Reporting Period 2020-2021 Academic Year.
**Percent of students residing in service area also includes in-district students.
</t>
  </si>
  <si>
    <t>FY20</t>
  </si>
  <si>
    <t>FY 20-21  % Decrease</t>
  </si>
  <si>
    <t>FY 2021</t>
  </si>
  <si>
    <t>*Reporting Period 2020 and 2021 Academic Years. Pell Grant awards are as of June 30th.</t>
  </si>
  <si>
    <t>*Reporting Period 2020 and 2021 Academic Years.  **In-State amounts also include the in-district amounts.</t>
  </si>
  <si>
    <t>Institutional Scholarship AY 2020</t>
  </si>
  <si>
    <t>Institutional Scholarships AY 2021</t>
  </si>
  <si>
    <t>College Foundation AY 2021</t>
  </si>
  <si>
    <t>Pell AY 2021</t>
  </si>
  <si>
    <t>Athletic Scholarships $ disbursed in-district  
AY 2020</t>
  </si>
  <si>
    <t>Athletic Scholarships $ disbursed in-district
 AY 2021</t>
  </si>
  <si>
    <t>Athletic Scholarships $ disbursed in-state 
AY 2020</t>
  </si>
  <si>
    <t>Athletic Scholarships $ disbursed in-state
 AY 2021</t>
  </si>
  <si>
    <t>Athletic Scholarships $ disbursed out of state AY 2021</t>
  </si>
  <si>
    <t>Non-Athletic Scholarship $ disbursed in-district   AY 2020</t>
  </si>
  <si>
    <t>Non-Athletic Scholarship $ disbursed in-district 
AY 2021</t>
  </si>
  <si>
    <t>Non-Athletic Scholarship $ disbursed in-state       AY 2020</t>
  </si>
  <si>
    <t>Non-Athletic Scholarship $ disbursed in-state
AY 2021</t>
  </si>
  <si>
    <t>Non-Athletic Scholarship $ disbursed out of state   AY 2020</t>
  </si>
  <si>
    <t>Non-Athletic Scholarship $ disbursed out of state 
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</si>
</sst>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indent="13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9"/>
    </xf>
    <xf numFmtId="0" fontId="2" fillId="0" borderId="0" xfId="0" applyFont="1"/>
    <xf numFmtId="6" fontId="1" fillId="0" borderId="3" xfId="0" applyNumberFormat="1" applyFont="1" applyBorder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0" xfId="0" applyFont="1" applyBorder="1"/>
    <xf numFmtId="0" fontId="5" fillId="0" borderId="0" xfId="0" applyFont="1"/>
    <xf numFmtId="0" fontId="1" fillId="0" borderId="0" xfId="0" applyFont="1" applyAlignment="1">
      <alignment horizontal="left" vertical="center"/>
    </xf>
    <xf numFmtId="6" fontId="1" fillId="0" borderId="5" xfId="0" applyNumberFormat="1" applyFont="1" applyBorder="1" applyAlignment="1">
      <alignment horizontal="center" vertical="center"/>
    </xf>
    <xf numFmtId="6" fontId="1" fillId="0" borderId="6" xfId="0" applyNumberFormat="1" applyFont="1" applyBorder="1" applyAlignment="1">
      <alignment horizontal="center" vertical="center"/>
    </xf>
    <xf numFmtId="6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6" fontId="1" fillId="0" borderId="8" xfId="0" applyNumberFormat="1" applyFont="1" applyBorder="1" applyAlignment="1">
      <alignment horizontal="center" vertical="center"/>
    </xf>
    <xf numFmtId="6" fontId="1" fillId="0" borderId="9" xfId="0" applyNumberFormat="1" applyFont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6" fontId="1" fillId="0" borderId="2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3" fillId="0" borderId="23" xfId="1" applyBorder="1" applyAlignment="1">
      <alignment horizontal="left" vertical="center" wrapText="1"/>
    </xf>
    <xf numFmtId="0" fontId="1" fillId="0" borderId="25" xfId="0" applyFont="1" applyBorder="1"/>
    <xf numFmtId="0" fontId="2" fillId="0" borderId="32" xfId="0" applyFont="1" applyBorder="1" applyAlignment="1">
      <alignment horizontal="center" wrapText="1"/>
    </xf>
    <xf numFmtId="6" fontId="1" fillId="0" borderId="33" xfId="0" applyNumberFormat="1" applyFont="1" applyBorder="1" applyAlignment="1">
      <alignment horizontal="center" vertical="center"/>
    </xf>
    <xf numFmtId="6" fontId="1" fillId="0" borderId="38" xfId="0" applyNumberFormat="1" applyFont="1" applyBorder="1" applyAlignment="1">
      <alignment horizontal="left" vertical="center" wrapText="1"/>
    </xf>
    <xf numFmtId="6" fontId="1" fillId="0" borderId="39" xfId="0" applyNumberFormat="1" applyFont="1" applyBorder="1" applyAlignment="1">
      <alignment horizontal="center" vertical="center"/>
    </xf>
    <xf numFmtId="6" fontId="1" fillId="0" borderId="40" xfId="0" applyNumberFormat="1" applyFont="1" applyBorder="1" applyAlignment="1">
      <alignment wrapText="1"/>
    </xf>
    <xf numFmtId="6" fontId="1" fillId="0" borderId="41" xfId="0" applyNumberFormat="1" applyFont="1" applyBorder="1" applyAlignment="1">
      <alignment horizontal="center"/>
    </xf>
    <xf numFmtId="6" fontId="1" fillId="0" borderId="42" xfId="0" applyNumberFormat="1" applyFont="1" applyBorder="1" applyAlignment="1">
      <alignment wrapText="1"/>
    </xf>
    <xf numFmtId="6" fontId="1" fillId="0" borderId="43" xfId="0" applyNumberFormat="1" applyFont="1" applyBorder="1"/>
    <xf numFmtId="0" fontId="2" fillId="0" borderId="44" xfId="0" applyFont="1" applyBorder="1" applyAlignment="1">
      <alignment horizontal="right" wrapText="1"/>
    </xf>
    <xf numFmtId="6" fontId="1" fillId="0" borderId="45" xfId="0" applyNumberFormat="1" applyFont="1" applyBorder="1"/>
    <xf numFmtId="6" fontId="1" fillId="0" borderId="46" xfId="0" applyNumberFormat="1" applyFont="1" applyBorder="1"/>
    <xf numFmtId="0" fontId="1" fillId="0" borderId="0" xfId="0" applyFont="1" applyBorder="1" applyAlignment="1">
      <alignment wrapText="1"/>
    </xf>
    <xf numFmtId="0" fontId="8" fillId="0" borderId="40" xfId="0" applyFont="1" applyBorder="1"/>
    <xf numFmtId="9" fontId="8" fillId="0" borderId="2" xfId="0" applyNumberFormat="1" applyFont="1" applyBorder="1"/>
    <xf numFmtId="9" fontId="8" fillId="0" borderId="41" xfId="0" applyNumberFormat="1" applyFont="1" applyBorder="1"/>
    <xf numFmtId="0" fontId="8" fillId="0" borderId="47" xfId="0" applyFont="1" applyBorder="1"/>
    <xf numFmtId="9" fontId="8" fillId="0" borderId="15" xfId="0" applyNumberFormat="1" applyFont="1" applyBorder="1"/>
    <xf numFmtId="9" fontId="8" fillId="0" borderId="48" xfId="0" applyNumberFormat="1" applyFont="1" applyBorder="1"/>
    <xf numFmtId="0" fontId="9" fillId="0" borderId="49" xfId="0" applyFont="1" applyBorder="1"/>
    <xf numFmtId="9" fontId="9" fillId="0" borderId="50" xfId="0" applyNumberFormat="1" applyFont="1" applyBorder="1"/>
    <xf numFmtId="9" fontId="9" fillId="0" borderId="51" xfId="0" applyNumberFormat="1" applyFont="1" applyBorder="1"/>
    <xf numFmtId="9" fontId="7" fillId="0" borderId="1" xfId="0" applyNumberFormat="1" applyFont="1" applyBorder="1" applyAlignment="1">
      <alignment horizontal="center" vertical="center"/>
    </xf>
    <xf numFmtId="9" fontId="7" fillId="0" borderId="39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/>
    </xf>
    <xf numFmtId="9" fontId="7" fillId="0" borderId="41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7" fillId="0" borderId="40" xfId="0" applyFont="1" applyBorder="1" applyAlignment="1">
      <alignment horizontal="left"/>
    </xf>
    <xf numFmtId="0" fontId="10" fillId="0" borderId="3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9" fontId="7" fillId="0" borderId="3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wrapText="1"/>
    </xf>
    <xf numFmtId="6" fontId="7" fillId="0" borderId="57" xfId="0" applyNumberFormat="1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6" fontId="7" fillId="0" borderId="58" xfId="0" applyNumberFormat="1" applyFont="1" applyBorder="1" applyAlignment="1">
      <alignment horizontal="center" vertical="center"/>
    </xf>
    <xf numFmtId="0" fontId="10" fillId="0" borderId="60" xfId="0" applyFont="1" applyBorder="1" applyAlignment="1">
      <alignment wrapText="1"/>
    </xf>
    <xf numFmtId="0" fontId="10" fillId="0" borderId="61" xfId="0" applyFont="1" applyBorder="1" applyAlignment="1">
      <alignment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62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9" fillId="0" borderId="0" xfId="0" applyFont="1"/>
    <xf numFmtId="0" fontId="9" fillId="0" borderId="4" xfId="0" applyFont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" fillId="0" borderId="0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/>
    </xf>
    <xf numFmtId="0" fontId="8" fillId="0" borderId="59" xfId="0" applyFont="1" applyBorder="1" applyAlignment="1">
      <alignment horizontal="left" vertical="top" wrapText="1"/>
    </xf>
    <xf numFmtId="0" fontId="8" fillId="0" borderId="27" xfId="0" applyFont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wrapText="1"/>
    </xf>
    <xf numFmtId="0" fontId="10" fillId="0" borderId="52" xfId="0" applyFont="1" applyBorder="1" applyAlignment="1">
      <alignment horizontal="center" wrapText="1"/>
    </xf>
    <xf numFmtId="0" fontId="10" fillId="0" borderId="53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63" xfId="0" applyFont="1" applyBorder="1" applyAlignment="1">
      <alignment horizontal="center" wrapText="1"/>
    </xf>
    <xf numFmtId="0" fontId="10" fillId="0" borderId="64" xfId="0" applyFont="1" applyBorder="1" applyAlignment="1">
      <alignment horizontal="center" wrapText="1"/>
    </xf>
    <xf numFmtId="0" fontId="10" fillId="0" borderId="54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0" fontId="10" fillId="0" borderId="5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6" fontId="7" fillId="0" borderId="8" xfId="0" applyNumberFormat="1" applyFont="1" applyBorder="1" applyAlignment="1">
      <alignment horizontal="center" vertical="center"/>
    </xf>
    <xf numFmtId="6" fontId="7" fillId="0" borderId="6" xfId="0" applyNumberFormat="1" applyFont="1" applyBorder="1" applyAlignment="1">
      <alignment horizontal="center" vertical="center"/>
    </xf>
    <xf numFmtId="6" fontId="7" fillId="0" borderId="7" xfId="0" applyNumberFormat="1" applyFont="1" applyBorder="1" applyAlignment="1">
      <alignment horizontal="center" vertical="center"/>
    </xf>
    <xf numFmtId="6" fontId="7" fillId="0" borderId="9" xfId="0" applyNumberFormat="1" applyFont="1" applyBorder="1" applyAlignment="1">
      <alignment horizontal="center" vertical="center"/>
    </xf>
    <xf numFmtId="6" fontId="7" fillId="0" borderId="24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vertical="top"/>
    </xf>
    <xf numFmtId="0" fontId="7" fillId="0" borderId="26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ansasregents.org/transfer_articul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"/>
  <sheetViews>
    <sheetView tabSelected="1" topLeftCell="AT1" zoomScaleNormal="100" zoomScaleSheetLayoutView="100" workbookViewId="0">
      <selection activeCell="BE11" sqref="BE11"/>
    </sheetView>
  </sheetViews>
  <sheetFormatPr defaultColWidth="9" defaultRowHeight="16.5" x14ac:dyDescent="0.3"/>
  <cols>
    <col min="1" max="1" width="24.5703125" style="1" customWidth="1"/>
    <col min="2" max="2" width="7.5703125" style="1" customWidth="1"/>
    <col min="3" max="4" width="7.42578125" style="1" customWidth="1"/>
    <col min="5" max="5" width="12.5703125" style="1" customWidth="1"/>
    <col min="6" max="6" width="7.5703125" style="1" customWidth="1"/>
    <col min="7" max="7" width="8.140625" style="1" customWidth="1"/>
    <col min="8" max="8" width="5.7109375" style="1" customWidth="1"/>
    <col min="9" max="9" width="12.140625" style="1" bestFit="1" customWidth="1"/>
    <col min="10" max="10" width="7.140625" style="1" customWidth="1"/>
    <col min="11" max="11" width="7.7109375" style="1" customWidth="1"/>
    <col min="12" max="12" width="5.5703125" style="1" bestFit="1" customWidth="1"/>
    <col min="13" max="13" width="10.28515625" style="1" customWidth="1"/>
    <col min="14" max="14" width="10.28515625" style="2" customWidth="1"/>
    <col min="15" max="15" width="7.28515625" style="1" customWidth="1"/>
    <col min="16" max="16" width="8" style="1" customWidth="1"/>
    <col min="17" max="17" width="5" style="1" customWidth="1"/>
    <col min="18" max="18" width="12.5703125" style="1" customWidth="1"/>
    <col min="19" max="19" width="18" style="1" customWidth="1"/>
    <col min="20" max="20" width="7" style="1" customWidth="1"/>
    <col min="21" max="21" width="7.85546875" style="1" customWidth="1"/>
    <col min="22" max="22" width="5.28515625" style="1" customWidth="1"/>
    <col min="23" max="23" width="12.85546875" style="1" customWidth="1"/>
    <col min="24" max="24" width="9" style="1" customWidth="1"/>
    <col min="25" max="25" width="10.85546875" style="1" customWidth="1"/>
    <col min="26" max="26" width="10.42578125" style="1" customWidth="1"/>
    <col min="27" max="27" width="11" style="1" customWidth="1"/>
    <col min="28" max="28" width="8.5703125" style="1" customWidth="1"/>
    <col min="29" max="29" width="11" style="1" customWidth="1"/>
    <col min="30" max="30" width="8.85546875" style="1" customWidth="1"/>
    <col min="31" max="31" width="10.42578125" style="1" bestFit="1" customWidth="1"/>
    <col min="32" max="33" width="10.42578125" style="1" customWidth="1"/>
    <col min="34" max="34" width="8.85546875" style="1" customWidth="1"/>
    <col min="35" max="35" width="11" style="1" customWidth="1"/>
    <col min="36" max="36" width="8" style="19" bestFit="1" customWidth="1"/>
    <col min="37" max="37" width="9" style="19" customWidth="1"/>
    <col min="38" max="38" width="8" style="19" bestFit="1" customWidth="1"/>
    <col min="39" max="39" width="8.7109375" style="19" bestFit="1" customWidth="1"/>
    <col min="40" max="40" width="8" style="19" customWidth="1"/>
    <col min="41" max="41" width="9" style="19" customWidth="1"/>
    <col min="42" max="42" width="8" style="19" customWidth="1"/>
    <col min="43" max="43" width="8.85546875" style="19" customWidth="1"/>
    <col min="44" max="44" width="8" style="19" bestFit="1" customWidth="1"/>
    <col min="45" max="45" width="14.28515625" style="1" customWidth="1"/>
    <col min="46" max="46" width="13" style="1" customWidth="1"/>
    <col min="47" max="47" width="11" style="1" customWidth="1"/>
    <col min="48" max="48" width="11.28515625" style="1" customWidth="1"/>
    <col min="49" max="49" width="10.85546875" style="1" customWidth="1"/>
    <col min="50" max="50" width="10.28515625" style="1" customWidth="1"/>
    <col min="51" max="51" width="12.42578125" style="1" customWidth="1"/>
    <col min="52" max="52" width="12.5703125" style="1" customWidth="1"/>
    <col min="53" max="53" width="12.85546875" style="1" customWidth="1"/>
    <col min="54" max="54" width="12.5703125" style="1" customWidth="1"/>
    <col min="55" max="55" width="12.42578125" style="1" customWidth="1"/>
    <col min="56" max="56" width="12.5703125" style="1" customWidth="1"/>
    <col min="57" max="57" width="11.7109375" style="1" customWidth="1"/>
    <col min="58" max="58" width="11.85546875" style="1" customWidth="1"/>
    <col min="59" max="59" width="11.7109375" style="1" customWidth="1"/>
    <col min="60" max="60" width="11.5703125" style="1" customWidth="1"/>
    <col min="61" max="61" width="11.42578125" style="1" customWidth="1"/>
    <col min="62" max="62" width="11.7109375" style="1" customWidth="1"/>
    <col min="63" max="16384" width="9" style="1"/>
  </cols>
  <sheetData>
    <row r="1" spans="1:63" s="6" customFormat="1" ht="69.75" customHeight="1" thickBot="1" x14ac:dyDescent="0.35">
      <c r="A1" s="25"/>
      <c r="B1" s="101" t="s">
        <v>12</v>
      </c>
      <c r="C1" s="102"/>
      <c r="D1" s="102"/>
      <c r="E1" s="103"/>
      <c r="F1" s="95" t="s">
        <v>20</v>
      </c>
      <c r="G1" s="96"/>
      <c r="H1" s="96"/>
      <c r="I1" s="97"/>
      <c r="J1" s="104" t="s">
        <v>13</v>
      </c>
      <c r="K1" s="96"/>
      <c r="L1" s="96"/>
      <c r="M1" s="97"/>
      <c r="N1" s="98" t="s">
        <v>21</v>
      </c>
      <c r="O1" s="99"/>
      <c r="P1" s="99"/>
      <c r="Q1" s="99"/>
      <c r="R1" s="100"/>
      <c r="S1" s="105" t="s">
        <v>16</v>
      </c>
      <c r="T1" s="106"/>
      <c r="U1" s="106"/>
      <c r="V1" s="106"/>
      <c r="W1" s="107"/>
      <c r="X1" s="92" t="s">
        <v>19</v>
      </c>
      <c r="Y1" s="93"/>
      <c r="Z1" s="94"/>
      <c r="AA1" s="106" t="s">
        <v>4</v>
      </c>
      <c r="AB1" s="106"/>
      <c r="AC1" s="106"/>
      <c r="AD1" s="106"/>
      <c r="AE1" s="108"/>
      <c r="AF1" s="108"/>
      <c r="AG1" s="108"/>
      <c r="AH1" s="108"/>
      <c r="AI1" s="108"/>
      <c r="AJ1" s="109" t="s">
        <v>10</v>
      </c>
      <c r="AK1" s="109"/>
      <c r="AL1" s="109"/>
      <c r="AM1" s="109"/>
      <c r="AN1" s="109"/>
      <c r="AO1" s="109"/>
      <c r="AP1" s="109"/>
      <c r="AQ1" s="109"/>
      <c r="AR1" s="110"/>
      <c r="AS1" s="111" t="s">
        <v>34</v>
      </c>
      <c r="AT1" s="112"/>
      <c r="AU1" s="112"/>
      <c r="AV1" s="112"/>
      <c r="AW1" s="112"/>
      <c r="AX1" s="113"/>
      <c r="AY1" s="114" t="s">
        <v>35</v>
      </c>
      <c r="AZ1" s="115"/>
      <c r="BA1" s="115"/>
      <c r="BB1" s="115"/>
      <c r="BC1" s="115"/>
      <c r="BD1" s="116"/>
      <c r="BE1" s="114" t="s">
        <v>36</v>
      </c>
      <c r="BF1" s="115"/>
      <c r="BG1" s="115"/>
      <c r="BH1" s="115"/>
      <c r="BI1" s="115"/>
      <c r="BJ1" s="117"/>
      <c r="BK1" s="73"/>
    </row>
    <row r="2" spans="1:63" s="11" customFormat="1" ht="117" thickTop="1" thickBot="1" x14ac:dyDescent="0.35">
      <c r="A2" s="26" t="s">
        <v>0</v>
      </c>
      <c r="B2" s="8" t="s">
        <v>1</v>
      </c>
      <c r="C2" s="9" t="s">
        <v>2</v>
      </c>
      <c r="D2" s="9" t="s">
        <v>11</v>
      </c>
      <c r="E2" s="10" t="s">
        <v>3</v>
      </c>
      <c r="F2" s="8" t="s">
        <v>1</v>
      </c>
      <c r="G2" s="9" t="s">
        <v>2</v>
      </c>
      <c r="H2" s="9" t="s">
        <v>11</v>
      </c>
      <c r="I2" s="12" t="s">
        <v>3</v>
      </c>
      <c r="J2" s="30" t="s">
        <v>1</v>
      </c>
      <c r="K2" s="9" t="s">
        <v>2</v>
      </c>
      <c r="L2" s="9" t="s">
        <v>11</v>
      </c>
      <c r="M2" s="12" t="s">
        <v>3</v>
      </c>
      <c r="N2" s="26" t="s">
        <v>14</v>
      </c>
      <c r="O2" s="9" t="s">
        <v>1</v>
      </c>
      <c r="P2" s="9" t="s">
        <v>2</v>
      </c>
      <c r="Q2" s="9" t="s">
        <v>11</v>
      </c>
      <c r="R2" s="27" t="s">
        <v>3</v>
      </c>
      <c r="S2" s="58" t="s">
        <v>17</v>
      </c>
      <c r="T2" s="55" t="s">
        <v>1</v>
      </c>
      <c r="U2" s="55" t="s">
        <v>2</v>
      </c>
      <c r="V2" s="55" t="s">
        <v>11</v>
      </c>
      <c r="W2" s="56" t="s">
        <v>3</v>
      </c>
      <c r="X2" s="58" t="s">
        <v>24</v>
      </c>
      <c r="Y2" s="55" t="s">
        <v>22</v>
      </c>
      <c r="Z2" s="59" t="s">
        <v>23</v>
      </c>
      <c r="AA2" s="55" t="s">
        <v>6</v>
      </c>
      <c r="AB2" s="55" t="s">
        <v>8</v>
      </c>
      <c r="AC2" s="55" t="s">
        <v>5</v>
      </c>
      <c r="AD2" s="55" t="s">
        <v>9</v>
      </c>
      <c r="AE2" s="63" t="s">
        <v>7</v>
      </c>
      <c r="AF2" s="63" t="s">
        <v>45</v>
      </c>
      <c r="AG2" s="63" t="s">
        <v>56</v>
      </c>
      <c r="AH2" s="63" t="s">
        <v>45</v>
      </c>
      <c r="AI2" s="63" t="s">
        <v>44</v>
      </c>
      <c r="AJ2" s="67" t="s">
        <v>6</v>
      </c>
      <c r="AK2" s="67" t="s">
        <v>47</v>
      </c>
      <c r="AL2" s="67" t="s">
        <v>5</v>
      </c>
      <c r="AM2" s="67" t="s">
        <v>9</v>
      </c>
      <c r="AN2" s="67" t="s">
        <v>7</v>
      </c>
      <c r="AO2" s="67" t="s">
        <v>46</v>
      </c>
      <c r="AP2" s="67" t="s">
        <v>44</v>
      </c>
      <c r="AQ2" s="67" t="s">
        <v>57</v>
      </c>
      <c r="AR2" s="68" t="s">
        <v>58</v>
      </c>
      <c r="AS2" s="118" t="s">
        <v>61</v>
      </c>
      <c r="AT2" s="55" t="s">
        <v>62</v>
      </c>
      <c r="AU2" s="55" t="s">
        <v>48</v>
      </c>
      <c r="AV2" s="55" t="s">
        <v>63</v>
      </c>
      <c r="AW2" s="55" t="s">
        <v>49</v>
      </c>
      <c r="AX2" s="59" t="s">
        <v>64</v>
      </c>
      <c r="AY2" s="118" t="s">
        <v>65</v>
      </c>
      <c r="AZ2" s="55" t="s">
        <v>66</v>
      </c>
      <c r="BA2" s="118" t="s">
        <v>67</v>
      </c>
      <c r="BB2" s="63" t="s">
        <v>68</v>
      </c>
      <c r="BC2" s="55" t="s">
        <v>50</v>
      </c>
      <c r="BD2" s="59" t="s">
        <v>69</v>
      </c>
      <c r="BE2" s="118" t="s">
        <v>70</v>
      </c>
      <c r="BF2" s="55" t="s">
        <v>71</v>
      </c>
      <c r="BG2" s="118" t="s">
        <v>72</v>
      </c>
      <c r="BH2" s="55" t="s">
        <v>73</v>
      </c>
      <c r="BI2" s="118" t="s">
        <v>74</v>
      </c>
      <c r="BJ2" s="56" t="s">
        <v>75</v>
      </c>
      <c r="BK2" s="74"/>
    </row>
    <row r="3" spans="1:63" s="15" customFormat="1" ht="46.5" thickTop="1" thickBot="1" x14ac:dyDescent="0.3">
      <c r="A3" s="28" t="s">
        <v>18</v>
      </c>
      <c r="B3" s="16">
        <v>60</v>
      </c>
      <c r="C3" s="17">
        <v>60</v>
      </c>
      <c r="D3" s="17">
        <v>60</v>
      </c>
      <c r="E3" s="18">
        <v>60</v>
      </c>
      <c r="F3" s="21">
        <v>64</v>
      </c>
      <c r="G3" s="17">
        <v>64</v>
      </c>
      <c r="H3" s="17">
        <v>64</v>
      </c>
      <c r="I3" s="22">
        <v>64</v>
      </c>
      <c r="J3" s="31">
        <f>F3+B3</f>
        <v>124</v>
      </c>
      <c r="K3" s="17">
        <f>G3+C3</f>
        <v>124</v>
      </c>
      <c r="L3" s="17">
        <f>H3+D3</f>
        <v>124</v>
      </c>
      <c r="M3" s="22">
        <f>I3+E3</f>
        <v>124</v>
      </c>
      <c r="N3" s="32" t="s">
        <v>37</v>
      </c>
      <c r="O3" s="23">
        <v>25</v>
      </c>
      <c r="P3" s="23">
        <v>25</v>
      </c>
      <c r="Q3" s="23">
        <v>25</v>
      </c>
      <c r="R3" s="33">
        <v>25</v>
      </c>
      <c r="S3" s="72" t="s">
        <v>40</v>
      </c>
      <c r="T3" s="51">
        <v>0</v>
      </c>
      <c r="U3" s="51">
        <v>1</v>
      </c>
      <c r="V3" s="51">
        <v>0</v>
      </c>
      <c r="W3" s="52">
        <v>0</v>
      </c>
      <c r="X3" s="60">
        <v>0.18</v>
      </c>
      <c r="Y3" s="61">
        <v>0.82</v>
      </c>
      <c r="Z3" s="62">
        <v>0.41</v>
      </c>
      <c r="AA3" s="64">
        <v>3103822</v>
      </c>
      <c r="AB3" s="65">
        <f>(AC3-AA3)/AA3</f>
        <v>7.0854578645296023E-3</v>
      </c>
      <c r="AC3" s="64">
        <v>3125814</v>
      </c>
      <c r="AD3" s="65">
        <f>(AE3-AC3)/AC3</f>
        <v>3.4787738489878157E-2</v>
      </c>
      <c r="AE3" s="64">
        <v>3234554</v>
      </c>
      <c r="AF3" s="65">
        <f>(AG3-AE3)/AE3</f>
        <v>-2.1043086620288299E-2</v>
      </c>
      <c r="AG3" s="64">
        <v>3166489</v>
      </c>
      <c r="AH3" s="65">
        <f>(AI3-AG3)/AG3</f>
        <v>-8.8587075464339211E-3</v>
      </c>
      <c r="AI3" s="66">
        <v>3138438</v>
      </c>
      <c r="AJ3" s="69">
        <v>20.702000000000002</v>
      </c>
      <c r="AK3" s="61">
        <f>(AL3-AJ3)/AJ3</f>
        <v>-1.7148101632692512E-2</v>
      </c>
      <c r="AL3" s="69">
        <v>20.347000000000001</v>
      </c>
      <c r="AM3" s="61">
        <f>(AN3-AL3)/AL3</f>
        <v>0</v>
      </c>
      <c r="AN3" s="70">
        <v>20.347000000000001</v>
      </c>
      <c r="AO3" s="61">
        <f>(AP3-AN3)/AN3</f>
        <v>-2.3541554037450372E-2</v>
      </c>
      <c r="AP3" s="70">
        <v>19.867999999999999</v>
      </c>
      <c r="AQ3" s="61">
        <f>(AR3-AP3)/AP3</f>
        <v>-7.5498288705440992E-4</v>
      </c>
      <c r="AR3" s="71">
        <v>19.853000000000002</v>
      </c>
      <c r="AS3" s="119">
        <v>1048888</v>
      </c>
      <c r="AT3" s="120">
        <v>1116706</v>
      </c>
      <c r="AU3" s="120">
        <v>274432</v>
      </c>
      <c r="AV3" s="120">
        <v>118378</v>
      </c>
      <c r="AW3" s="120">
        <v>1994648</v>
      </c>
      <c r="AX3" s="121">
        <v>1819486</v>
      </c>
      <c r="AY3" s="119">
        <v>8645</v>
      </c>
      <c r="AZ3" s="120">
        <v>9093</v>
      </c>
      <c r="BA3" s="120">
        <v>110540</v>
      </c>
      <c r="BB3" s="122">
        <v>107879</v>
      </c>
      <c r="BC3" s="120">
        <v>278692</v>
      </c>
      <c r="BD3" s="121">
        <v>301396</v>
      </c>
      <c r="BE3" s="119">
        <v>177384</v>
      </c>
      <c r="BF3" s="120">
        <v>125617</v>
      </c>
      <c r="BG3" s="119">
        <v>917950</v>
      </c>
      <c r="BH3" s="120">
        <v>889448</v>
      </c>
      <c r="BI3" s="120">
        <v>16138</v>
      </c>
      <c r="BJ3" s="123">
        <v>6364</v>
      </c>
      <c r="BK3" s="75"/>
    </row>
    <row r="4" spans="1:63" ht="98.25" customHeight="1" thickTop="1" thickBot="1" x14ac:dyDescent="0.35">
      <c r="A4" s="29"/>
      <c r="B4" s="83" t="s">
        <v>51</v>
      </c>
      <c r="C4" s="84"/>
      <c r="D4" s="84"/>
      <c r="E4" s="84"/>
      <c r="F4" s="85" t="s">
        <v>52</v>
      </c>
      <c r="G4" s="86"/>
      <c r="H4" s="86"/>
      <c r="I4" s="86"/>
      <c r="J4" s="87" t="s">
        <v>53</v>
      </c>
      <c r="K4" s="84"/>
      <c r="L4" s="84"/>
      <c r="M4" s="84"/>
      <c r="N4" s="34" t="s">
        <v>38</v>
      </c>
      <c r="O4" s="24">
        <v>25</v>
      </c>
      <c r="P4" s="24">
        <v>25</v>
      </c>
      <c r="Q4" s="24">
        <v>25</v>
      </c>
      <c r="R4" s="35">
        <v>25</v>
      </c>
      <c r="S4" s="57" t="s">
        <v>41</v>
      </c>
      <c r="T4" s="53">
        <v>0.18</v>
      </c>
      <c r="U4" s="53">
        <v>0.36</v>
      </c>
      <c r="V4" s="53">
        <v>0.33</v>
      </c>
      <c r="W4" s="54">
        <v>0.13</v>
      </c>
      <c r="X4" s="78" t="s">
        <v>55</v>
      </c>
      <c r="Y4" s="79"/>
      <c r="Z4" s="79"/>
      <c r="AA4" s="80"/>
      <c r="AB4" s="80"/>
      <c r="AC4" s="80"/>
      <c r="AD4" s="80"/>
      <c r="AE4" s="80"/>
      <c r="AF4" s="80"/>
      <c r="AG4" s="80"/>
      <c r="AH4" s="80"/>
      <c r="AI4" s="80"/>
      <c r="AJ4" s="81"/>
      <c r="AK4" s="81"/>
      <c r="AL4" s="81"/>
      <c r="AM4" s="81"/>
      <c r="AN4" s="81"/>
      <c r="AO4" s="81"/>
      <c r="AP4" s="81"/>
      <c r="AQ4" s="81"/>
      <c r="AR4" s="82"/>
      <c r="AS4" s="124" t="s">
        <v>59</v>
      </c>
      <c r="AT4" s="124"/>
      <c r="AU4" s="124"/>
      <c r="AV4" s="124"/>
      <c r="AW4" s="124"/>
      <c r="AX4" s="124"/>
      <c r="AY4" s="125" t="s">
        <v>60</v>
      </c>
      <c r="AZ4" s="126"/>
      <c r="BA4" s="126"/>
      <c r="BB4" s="126"/>
      <c r="BC4" s="126"/>
      <c r="BD4" s="127"/>
      <c r="BE4" s="125" t="s">
        <v>60</v>
      </c>
      <c r="BF4" s="126"/>
      <c r="BG4" s="126"/>
      <c r="BH4" s="126"/>
      <c r="BI4" s="126"/>
      <c r="BJ4" s="128"/>
      <c r="BK4" s="76"/>
    </row>
    <row r="5" spans="1:63" ht="49.5" x14ac:dyDescent="0.3">
      <c r="A5" s="14" t="s">
        <v>25</v>
      </c>
      <c r="B5" s="3"/>
      <c r="N5" s="34" t="s">
        <v>39</v>
      </c>
      <c r="O5" s="24">
        <v>14</v>
      </c>
      <c r="P5" s="24">
        <v>14</v>
      </c>
      <c r="Q5" s="24">
        <v>14</v>
      </c>
      <c r="R5" s="35">
        <v>14</v>
      </c>
      <c r="S5" s="57" t="s">
        <v>42</v>
      </c>
      <c r="T5" s="53">
        <v>7.0000000000000007E-2</v>
      </c>
      <c r="U5" s="53">
        <v>0.8</v>
      </c>
      <c r="V5" s="53">
        <v>0.1</v>
      </c>
      <c r="W5" s="54">
        <v>0.03</v>
      </c>
      <c r="X5" s="41"/>
      <c r="Y5" s="2"/>
      <c r="Z5" s="2"/>
      <c r="BG5" s="13"/>
    </row>
    <row r="6" spans="1:63" x14ac:dyDescent="0.3">
      <c r="A6" s="1" t="s">
        <v>26</v>
      </c>
      <c r="B6" s="90" t="s">
        <v>32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  <c r="N6" s="34"/>
      <c r="O6" s="24"/>
      <c r="P6" s="24"/>
      <c r="Q6" s="24"/>
      <c r="R6" s="35"/>
      <c r="S6" s="42"/>
      <c r="T6" s="43"/>
      <c r="U6" s="43"/>
      <c r="V6" s="43"/>
      <c r="W6" s="44"/>
      <c r="X6" s="2"/>
      <c r="Y6" s="2"/>
      <c r="Z6" s="2"/>
      <c r="AT6" s="4"/>
    </row>
    <row r="7" spans="1:63" ht="17.25" thickBot="1" x14ac:dyDescent="0.35">
      <c r="A7" s="1" t="s">
        <v>27</v>
      </c>
      <c r="B7" s="90" t="s">
        <v>33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N7" s="36"/>
      <c r="O7" s="7"/>
      <c r="P7" s="7"/>
      <c r="Q7" s="7"/>
      <c r="R7" s="37"/>
      <c r="S7" s="45"/>
      <c r="T7" s="46"/>
      <c r="U7" s="46"/>
      <c r="V7" s="46"/>
      <c r="W7" s="47"/>
      <c r="X7" s="2"/>
      <c r="Y7" s="2"/>
      <c r="Z7" s="2"/>
    </row>
    <row r="8" spans="1:63" ht="18" thickTop="1" thickBot="1" x14ac:dyDescent="0.35">
      <c r="A8" s="1" t="s">
        <v>28</v>
      </c>
      <c r="B8" s="90" t="s">
        <v>30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1"/>
      <c r="N8" s="38" t="s">
        <v>15</v>
      </c>
      <c r="O8" s="39">
        <f>SUM(O3:O7)</f>
        <v>64</v>
      </c>
      <c r="P8" s="39">
        <f>SUM(P3:P7)</f>
        <v>64</v>
      </c>
      <c r="Q8" s="39">
        <f>SUM(Q3:Q7)</f>
        <v>64</v>
      </c>
      <c r="R8" s="40">
        <f>SUM(R3:R7)</f>
        <v>64</v>
      </c>
      <c r="S8" s="48"/>
      <c r="T8" s="49"/>
      <c r="U8" s="49"/>
      <c r="V8" s="49"/>
      <c r="W8" s="50"/>
      <c r="X8" s="2"/>
      <c r="Y8" s="2"/>
      <c r="Z8" s="2"/>
      <c r="AT8" s="4"/>
    </row>
    <row r="9" spans="1:63" x14ac:dyDescent="0.3">
      <c r="A9" s="1" t="s">
        <v>29</v>
      </c>
      <c r="B9" s="90" t="s">
        <v>31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1"/>
      <c r="N9" s="88" t="s">
        <v>53</v>
      </c>
      <c r="O9" s="88"/>
      <c r="P9" s="88"/>
      <c r="Q9" s="88"/>
      <c r="R9" s="88"/>
      <c r="S9" s="89" t="s">
        <v>54</v>
      </c>
      <c r="T9" s="89"/>
      <c r="U9" s="89"/>
      <c r="V9" s="89"/>
      <c r="W9" s="89"/>
      <c r="X9" s="2"/>
      <c r="Y9" s="2"/>
      <c r="Z9" s="2"/>
      <c r="AR9" s="20"/>
    </row>
    <row r="10" spans="1:63" x14ac:dyDescent="0.3">
      <c r="B10" s="5"/>
      <c r="S10" s="77" t="s">
        <v>43</v>
      </c>
      <c r="T10" s="77"/>
      <c r="U10" s="77"/>
      <c r="V10" s="77"/>
      <c r="W10" s="77"/>
      <c r="X10" s="2"/>
      <c r="Y10" s="2"/>
      <c r="Z10" s="2"/>
      <c r="AT10" s="4"/>
    </row>
    <row r="11" spans="1:63" x14ac:dyDescent="0.3">
      <c r="B11" s="5"/>
      <c r="S11" s="77"/>
      <c r="T11" s="77"/>
      <c r="U11" s="77"/>
      <c r="V11" s="77"/>
      <c r="W11" s="77"/>
      <c r="AR11" s="20"/>
    </row>
    <row r="12" spans="1:63" x14ac:dyDescent="0.3">
      <c r="B12" s="5"/>
      <c r="S12" s="77"/>
      <c r="T12" s="77"/>
      <c r="U12" s="77"/>
      <c r="V12" s="77"/>
      <c r="W12" s="77"/>
      <c r="AR12" s="20"/>
      <c r="AT12" s="4"/>
    </row>
    <row r="13" spans="1:63" x14ac:dyDescent="0.3">
      <c r="B13" s="5"/>
    </row>
  </sheetData>
  <mergeCells count="26">
    <mergeCell ref="B1:E1"/>
    <mergeCell ref="J1:M1"/>
    <mergeCell ref="S1:W1"/>
    <mergeCell ref="AA1:AI1"/>
    <mergeCell ref="AJ1:AR1"/>
    <mergeCell ref="BE1:BJ1"/>
    <mergeCell ref="AY1:BD1"/>
    <mergeCell ref="AS1:AX1"/>
    <mergeCell ref="X1:Z1"/>
    <mergeCell ref="F1:I1"/>
    <mergeCell ref="N1:R1"/>
    <mergeCell ref="B4:E4"/>
    <mergeCell ref="F4:I4"/>
    <mergeCell ref="J4:M4"/>
    <mergeCell ref="N9:R9"/>
    <mergeCell ref="S9:W9"/>
    <mergeCell ref="B6:M6"/>
    <mergeCell ref="B7:M7"/>
    <mergeCell ref="B8:M8"/>
    <mergeCell ref="B9:M9"/>
    <mergeCell ref="BE4:BJ4"/>
    <mergeCell ref="AY4:BD4"/>
    <mergeCell ref="S10:W12"/>
    <mergeCell ref="X4:Z4"/>
    <mergeCell ref="AA4:AI4"/>
    <mergeCell ref="AJ4:AR4"/>
  </mergeCells>
  <hyperlinks>
    <hyperlink ref="A3" r:id="rId1"/>
  </hyperlinks>
  <pageMargins left="0.25" right="0.25" top="0.75" bottom="0.75" header="0.3" footer="0.3"/>
  <pageSetup orientation="landscape" r:id="rId2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Allen Community College</vt:lpstr>
      <vt:lpstr>'Allen Community College'!Print_Area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Morgan</dc:creator>
  <cp:lastModifiedBy>Deanna Carpenter</cp:lastModifiedBy>
  <cp:lastPrinted>2019-12-09T16:41:31Z</cp:lastPrinted>
  <dcterms:created xsi:type="dcterms:W3CDTF">2019-06-26T15:28:25Z</dcterms:created>
  <dcterms:modified xsi:type="dcterms:W3CDTF">2021-09-24T15:16:07Z</dcterms:modified>
</cp:coreProperties>
</file>